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>
    <definedName name="_xlnm.Print_Area" localSheetId="0">'Sheet2'!$A$1:$J$25</definedName>
  </definedNames>
  <calcPr fullCalcOnLoad="1"/>
</workbook>
</file>

<file path=xl/sharedStrings.xml><?xml version="1.0" encoding="utf-8"?>
<sst xmlns="http://schemas.openxmlformats.org/spreadsheetml/2006/main" count="39" uniqueCount="39">
  <si>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</si>
  <si>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</si>
  <si>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</si>
  <si>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</si>
  <si>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</si>
  <si>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</si>
  <si>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</si>
  <si>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</si>
  <si>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</si>
  <si>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</si>
  <si>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</si>
  <si>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</si>
  <si>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</si>
  <si>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</si>
  <si>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</si>
  <si>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</si>
  <si>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</si>
  <si>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</si>
  <si>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</si>
  <si>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</si>
  <si>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</si>
  <si>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</si>
  <si>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</si>
  <si>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</si>
  <si>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</si>
  <si>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</si>
  <si>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</si>
  <si>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</si>
  <si>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</si>
  <si>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POLICLINICA SANITAS</t>
  </si>
  <si>
    <t>CENTRALIZATOR SERVICII PARACLINICE- NR. PUNCTE, VALOAREA PUNCTULUI SI VALORI CONTRACT</t>
  </si>
  <si>
    <t>ECOGRAFII CLINIC</t>
  </si>
  <si>
    <t>SPITALUL ORASENESC SANNICOLAU</t>
  </si>
  <si>
    <t>SPITALUL CLINIC CF TIMISOARA</t>
  </si>
  <si>
    <t>SC NEOCLINIC CONCEPT SRL</t>
  </si>
  <si>
    <t>SC NEURO THERAPY SRL</t>
  </si>
  <si>
    <t>SC CENTRUL MEDICAL ORTHOPEDICS SRL</t>
  </si>
  <si>
    <t>VAL MAXIMUM POSIBIL DE CONTRACTAT/LUNA</t>
  </si>
  <si>
    <t>TOTAL VALOARE MARTIE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</si>
</sst>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8">
    <font>
      <sz val="10"/>
      <name val="Arial"/>
      <family val="0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4" fontId="1" fillId="0" borderId="10" xfId="0" applyNumberFormat="1" applyFont="1" applyBorder="1" applyAlignment="1">
      <alignment horizontal="left" vertical="center" wrapText="1"/>
    </xf>
    <xf numFmtId="4" fontId="10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D35" sqref="D35"/>
    </sheetView>
  </sheetViews>
  <sheetFormatPr defaultColWidth="9.140625" defaultRowHeight="12.75"/>
  <cols>
    <col min="1" max="1" width="10.8515625" style="4" customWidth="1"/>
    <col min="2" max="2" width="36.421875" style="4" customWidth="1"/>
    <col min="3" max="3" width="19.28125" style="4" customWidth="1"/>
    <col min="4" max="4" width="18.140625" style="16" customWidth="1"/>
    <col min="5" max="5" width="21.7109375" style="16" customWidth="1"/>
    <col min="6" max="6" width="15.7109375" style="16" customWidth="1"/>
    <col min="7" max="7" width="17.140625" style="16" customWidth="1"/>
    <col min="8" max="8" width="20.421875" style="16" customWidth="1"/>
    <col min="9" max="9" width="20.28125" style="17" customWidth="1"/>
    <col min="10" max="10" width="22.57421875" style="38" customWidth="1"/>
    <col min="11" max="16384" width="9.140625" style="4" customWidth="1"/>
  </cols>
  <sheetData>
    <row r="1" spans="1:9" ht="24.75" customHeight="1">
      <c r="A1" s="35"/>
      <c r="B1" s="35"/>
      <c r="I1" s="25"/>
    </row>
    <row r="2" spans="1:7" ht="24" customHeight="1">
      <c r="A2" s="1" t="s">
        <v>30</v>
      </c>
      <c r="B2" s="1"/>
      <c r="C2" s="1"/>
      <c r="D2" s="2"/>
      <c r="E2" s="2"/>
      <c r="F2" s="2"/>
      <c r="G2" s="2"/>
    </row>
    <row r="3" spans="1:8" ht="24" customHeight="1">
      <c r="A3" s="1" t="s">
        <v>31</v>
      </c>
      <c r="B3" s="1"/>
      <c r="C3" s="1"/>
      <c r="D3" s="2"/>
      <c r="E3" s="2"/>
      <c r="F3" s="2"/>
      <c r="G3" s="2"/>
      <c r="H3" s="2"/>
    </row>
    <row r="4" spans="3:9" ht="24" customHeight="1">
      <c r="C4" s="36" t="s">
        <v>25</v>
      </c>
      <c r="D4" s="37"/>
      <c r="E4" s="36" t="s">
        <v>26</v>
      </c>
      <c r="F4" s="37"/>
      <c r="I4" s="10"/>
    </row>
    <row r="5" spans="1:10" ht="117" customHeight="1">
      <c r="A5" s="6" t="s">
        <v>0</v>
      </c>
      <c r="B5" s="7" t="s">
        <v>1</v>
      </c>
      <c r="C5" s="8" t="s">
        <v>2</v>
      </c>
      <c r="D5" s="8" t="s">
        <v>3</v>
      </c>
      <c r="E5" s="8" t="s">
        <v>5</v>
      </c>
      <c r="F5" s="8" t="s">
        <v>6</v>
      </c>
      <c r="G5" s="8" t="s">
        <v>7</v>
      </c>
      <c r="H5" s="8" t="s">
        <v>18</v>
      </c>
      <c r="I5" s="27" t="s">
        <v>38</v>
      </c>
      <c r="J5" s="39" t="s">
        <v>37</v>
      </c>
    </row>
    <row r="6" spans="1:10" ht="45.75" customHeight="1">
      <c r="A6" s="19">
        <v>1</v>
      </c>
      <c r="B6" s="30" t="s">
        <v>10</v>
      </c>
      <c r="C6" s="32">
        <v>23.58</v>
      </c>
      <c r="D6" s="33">
        <f aca="true" t="shared" si="0" ref="D6:D20">C6*$C$24</f>
        <v>1170.2352056676687</v>
      </c>
      <c r="E6" s="33">
        <v>0</v>
      </c>
      <c r="F6" s="33">
        <v>0</v>
      </c>
      <c r="G6" s="33">
        <f>C6+E6</f>
        <v>23.58</v>
      </c>
      <c r="H6" s="33">
        <f aca="true" t="shared" si="1" ref="H6:H20">G6*$I$24</f>
        <v>1300.261339630743</v>
      </c>
      <c r="I6" s="32">
        <f>ROUND(H6,2)</f>
        <v>1300.26</v>
      </c>
      <c r="J6" s="32">
        <v>7200</v>
      </c>
    </row>
    <row r="7" spans="1:10" ht="41.25" customHeight="1">
      <c r="A7" s="19">
        <v>2</v>
      </c>
      <c r="B7" s="28" t="s">
        <v>11</v>
      </c>
      <c r="C7" s="32">
        <v>36.19</v>
      </c>
      <c r="D7" s="33">
        <f t="shared" si="0"/>
        <v>1796.0480107342207</v>
      </c>
      <c r="E7" s="33">
        <v>0</v>
      </c>
      <c r="F7" s="33">
        <v>0</v>
      </c>
      <c r="G7" s="33">
        <f aca="true" t="shared" si="2" ref="G7:G20">C7+E7</f>
        <v>36.19</v>
      </c>
      <c r="H7" s="33">
        <f t="shared" si="1"/>
        <v>1995.608900815801</v>
      </c>
      <c r="I7" s="32">
        <f aca="true" t="shared" si="3" ref="I7:I19">ROUND(H7,2)</f>
        <v>1995.61</v>
      </c>
      <c r="J7" s="32">
        <v>9600</v>
      </c>
    </row>
    <row r="8" spans="1:10" ht="36" customHeight="1">
      <c r="A8" s="19">
        <v>3</v>
      </c>
      <c r="B8" s="28" t="s">
        <v>8</v>
      </c>
      <c r="C8" s="32">
        <v>100.12</v>
      </c>
      <c r="D8" s="33">
        <f t="shared" si="0"/>
        <v>4968.784936024045</v>
      </c>
      <c r="E8" s="33">
        <v>0</v>
      </c>
      <c r="F8" s="33">
        <v>0</v>
      </c>
      <c r="G8" s="33">
        <f t="shared" si="2"/>
        <v>100.12</v>
      </c>
      <c r="H8" s="33">
        <f t="shared" si="1"/>
        <v>5520.872151137828</v>
      </c>
      <c r="I8" s="32">
        <f t="shared" si="3"/>
        <v>5520.87</v>
      </c>
      <c r="J8" s="32">
        <v>25920</v>
      </c>
    </row>
    <row r="9" spans="1:10" ht="45" customHeight="1">
      <c r="A9" s="19">
        <v>4</v>
      </c>
      <c r="B9" s="28" t="s">
        <v>13</v>
      </c>
      <c r="C9" s="32">
        <v>27.05</v>
      </c>
      <c r="D9" s="33">
        <f t="shared" si="0"/>
        <v>1342.4453907256334</v>
      </c>
      <c r="E9" s="33">
        <v>0</v>
      </c>
      <c r="F9" s="33">
        <v>0</v>
      </c>
      <c r="G9" s="33">
        <f t="shared" si="2"/>
        <v>27.05</v>
      </c>
      <c r="H9" s="33">
        <f t="shared" si="1"/>
        <v>1491.6059896951483</v>
      </c>
      <c r="I9" s="32">
        <f t="shared" si="3"/>
        <v>1491.61</v>
      </c>
      <c r="J9" s="32">
        <v>12240</v>
      </c>
    </row>
    <row r="10" spans="1:10" ht="39.75" customHeight="1">
      <c r="A10" s="19">
        <v>5</v>
      </c>
      <c r="B10" s="28" t="s">
        <v>9</v>
      </c>
      <c r="C10" s="32">
        <v>161.13</v>
      </c>
      <c r="D10" s="33">
        <f t="shared" si="0"/>
        <v>7996.607238729069</v>
      </c>
      <c r="E10" s="33">
        <v>0</v>
      </c>
      <c r="F10" s="33">
        <v>0</v>
      </c>
      <c r="G10" s="33">
        <f t="shared" si="2"/>
        <v>161.13</v>
      </c>
      <c r="H10" s="33">
        <f t="shared" si="1"/>
        <v>8885.119154143411</v>
      </c>
      <c r="I10" s="32">
        <f t="shared" si="3"/>
        <v>8885.12</v>
      </c>
      <c r="J10" s="32">
        <v>462000</v>
      </c>
    </row>
    <row r="11" spans="1:10" ht="39" customHeight="1">
      <c r="A11" s="19">
        <v>6</v>
      </c>
      <c r="B11" s="28" t="s">
        <v>12</v>
      </c>
      <c r="C11" s="32">
        <v>33</v>
      </c>
      <c r="D11" s="33">
        <f t="shared" si="0"/>
        <v>1637.733748389867</v>
      </c>
      <c r="E11" s="33">
        <v>0</v>
      </c>
      <c r="F11" s="33">
        <v>0</v>
      </c>
      <c r="G11" s="33">
        <f t="shared" si="2"/>
        <v>33</v>
      </c>
      <c r="H11" s="33">
        <f t="shared" si="1"/>
        <v>1819.70416487763</v>
      </c>
      <c r="I11" s="32">
        <f t="shared" si="3"/>
        <v>1819.7</v>
      </c>
      <c r="J11" s="32">
        <v>6480</v>
      </c>
    </row>
    <row r="12" spans="1:10" ht="61.5" customHeight="1">
      <c r="A12" s="19">
        <v>7</v>
      </c>
      <c r="B12" s="29" t="s">
        <v>14</v>
      </c>
      <c r="C12" s="32">
        <v>162.49</v>
      </c>
      <c r="D12" s="33">
        <f t="shared" si="0"/>
        <v>8064.101720480894</v>
      </c>
      <c r="E12" s="33">
        <v>0</v>
      </c>
      <c r="F12" s="33">
        <v>0</v>
      </c>
      <c r="G12" s="33">
        <f t="shared" si="2"/>
        <v>162.49</v>
      </c>
      <c r="H12" s="33">
        <f t="shared" si="1"/>
        <v>8960.11302275655</v>
      </c>
      <c r="I12" s="32">
        <f t="shared" si="3"/>
        <v>8960.11</v>
      </c>
      <c r="J12" s="32">
        <v>119520</v>
      </c>
    </row>
    <row r="13" spans="1:10" ht="50.25" customHeight="1">
      <c r="A13" s="19">
        <v>8</v>
      </c>
      <c r="B13" s="28" t="s">
        <v>15</v>
      </c>
      <c r="C13" s="32">
        <v>22.5</v>
      </c>
      <c r="D13" s="33">
        <f t="shared" si="0"/>
        <v>1116.6366466294548</v>
      </c>
      <c r="E13" s="33">
        <v>0</v>
      </c>
      <c r="F13" s="33">
        <v>0</v>
      </c>
      <c r="G13" s="33">
        <f t="shared" si="2"/>
        <v>22.5</v>
      </c>
      <c r="H13" s="33">
        <f t="shared" si="1"/>
        <v>1240.7073851438388</v>
      </c>
      <c r="I13" s="32">
        <f t="shared" si="3"/>
        <v>1240.71</v>
      </c>
      <c r="J13" s="32">
        <v>3600</v>
      </c>
    </row>
    <row r="14" spans="1:10" ht="42" customHeight="1">
      <c r="A14" s="19">
        <v>9</v>
      </c>
      <c r="B14" s="29" t="s">
        <v>16</v>
      </c>
      <c r="C14" s="32">
        <v>227.06</v>
      </c>
      <c r="D14" s="33">
        <f t="shared" si="0"/>
        <v>11268.6007548304</v>
      </c>
      <c r="E14" s="33">
        <v>0</v>
      </c>
      <c r="F14" s="33">
        <v>0</v>
      </c>
      <c r="G14" s="33">
        <f t="shared" si="2"/>
        <v>227.06</v>
      </c>
      <c r="H14" s="33">
        <f t="shared" si="1"/>
        <v>12520.667505367112</v>
      </c>
      <c r="I14" s="32">
        <f t="shared" si="3"/>
        <v>12520.67</v>
      </c>
      <c r="J14" s="32">
        <v>672000</v>
      </c>
    </row>
    <row r="15" spans="1:10" ht="37.5" customHeight="1">
      <c r="A15" s="19">
        <v>10</v>
      </c>
      <c r="B15" s="29" t="s">
        <v>29</v>
      </c>
      <c r="C15" s="32">
        <v>48.75</v>
      </c>
      <c r="D15" s="33">
        <f t="shared" si="0"/>
        <v>2419.3794010304855</v>
      </c>
      <c r="E15" s="33">
        <v>0</v>
      </c>
      <c r="F15" s="33">
        <v>0</v>
      </c>
      <c r="G15" s="33">
        <f t="shared" si="2"/>
        <v>48.75</v>
      </c>
      <c r="H15" s="33">
        <f t="shared" si="1"/>
        <v>2688.1993344783173</v>
      </c>
      <c r="I15" s="32">
        <f t="shared" si="3"/>
        <v>2688.2</v>
      </c>
      <c r="J15" s="32">
        <v>12600</v>
      </c>
    </row>
    <row r="16" spans="1:10" ht="42.75" customHeight="1">
      <c r="A16" s="19">
        <v>11</v>
      </c>
      <c r="B16" s="29" t="s">
        <v>32</v>
      </c>
      <c r="C16" s="32">
        <v>107.92</v>
      </c>
      <c r="D16" s="33">
        <f t="shared" si="0"/>
        <v>5355.885640188923</v>
      </c>
      <c r="E16" s="33">
        <v>0</v>
      </c>
      <c r="F16" s="33">
        <v>0</v>
      </c>
      <c r="G16" s="33">
        <f t="shared" si="2"/>
        <v>107.92</v>
      </c>
      <c r="H16" s="33">
        <f t="shared" si="1"/>
        <v>5950.984044654359</v>
      </c>
      <c r="I16" s="32">
        <f t="shared" si="3"/>
        <v>5950.98</v>
      </c>
      <c r="J16" s="32">
        <v>54000</v>
      </c>
    </row>
    <row r="17" spans="1:10" ht="48" customHeight="1">
      <c r="A17" s="19">
        <v>12</v>
      </c>
      <c r="B17" s="28" t="s">
        <v>33</v>
      </c>
      <c r="C17" s="32">
        <v>24.33</v>
      </c>
      <c r="D17" s="33">
        <f t="shared" si="0"/>
        <v>1207.4564272219836</v>
      </c>
      <c r="E17" s="33">
        <v>0</v>
      </c>
      <c r="F17" s="33">
        <v>0</v>
      </c>
      <c r="G17" s="33">
        <f t="shared" si="2"/>
        <v>24.33</v>
      </c>
      <c r="H17" s="33">
        <f t="shared" si="1"/>
        <v>1341.6182524688709</v>
      </c>
      <c r="I17" s="32">
        <f t="shared" si="3"/>
        <v>1341.62</v>
      </c>
      <c r="J17" s="32">
        <v>7200</v>
      </c>
    </row>
    <row r="18" spans="1:10" ht="41.25" customHeight="1">
      <c r="A18" s="19">
        <v>13</v>
      </c>
      <c r="B18" s="28" t="s">
        <v>34</v>
      </c>
      <c r="C18" s="32">
        <v>23.5</v>
      </c>
      <c r="D18" s="33">
        <f t="shared" si="0"/>
        <v>1166.2649420352084</v>
      </c>
      <c r="E18" s="33">
        <v>0</v>
      </c>
      <c r="F18" s="33">
        <v>0</v>
      </c>
      <c r="G18" s="33">
        <f t="shared" si="2"/>
        <v>23.5</v>
      </c>
      <c r="H18" s="33">
        <f t="shared" si="1"/>
        <v>1295.849935594676</v>
      </c>
      <c r="I18" s="32">
        <f t="shared" si="3"/>
        <v>1295.85</v>
      </c>
      <c r="J18" s="32">
        <v>3300</v>
      </c>
    </row>
    <row r="19" spans="1:10" ht="41.25" customHeight="1">
      <c r="A19" s="19">
        <v>14</v>
      </c>
      <c r="B19" s="28" t="s">
        <v>35</v>
      </c>
      <c r="C19" s="32">
        <v>97</v>
      </c>
      <c r="D19" s="33">
        <f t="shared" si="0"/>
        <v>4813.944654358094</v>
      </c>
      <c r="E19" s="33">
        <v>0</v>
      </c>
      <c r="F19" s="33">
        <v>0</v>
      </c>
      <c r="G19" s="33">
        <f t="shared" si="2"/>
        <v>97</v>
      </c>
      <c r="H19" s="33">
        <f t="shared" si="1"/>
        <v>5348.827393731216</v>
      </c>
      <c r="I19" s="32">
        <f t="shared" si="3"/>
        <v>5348.83</v>
      </c>
      <c r="J19" s="32">
        <v>25200</v>
      </c>
    </row>
    <row r="20" spans="1:10" ht="41.25" customHeight="1">
      <c r="A20" s="19">
        <v>15</v>
      </c>
      <c r="B20" s="28" t="s">
        <v>36</v>
      </c>
      <c r="C20" s="32">
        <v>23.3</v>
      </c>
      <c r="D20" s="33">
        <f t="shared" si="0"/>
        <v>1156.3392829540578</v>
      </c>
      <c r="E20" s="33">
        <v>0</v>
      </c>
      <c r="F20" s="33">
        <v>0</v>
      </c>
      <c r="G20" s="33">
        <f t="shared" si="2"/>
        <v>23.3</v>
      </c>
      <c r="H20" s="33">
        <f t="shared" si="1"/>
        <v>1284.8214255045086</v>
      </c>
      <c r="I20" s="32">
        <f>ROUND(H20,2)</f>
        <v>1284.82</v>
      </c>
      <c r="J20" s="32">
        <v>6300</v>
      </c>
    </row>
    <row r="21" spans="1:10" ht="33" customHeight="1">
      <c r="A21" s="20"/>
      <c r="B21" s="21" t="s">
        <v>4</v>
      </c>
      <c r="C21" s="34">
        <f>SUM(C6:C20)</f>
        <v>1117.9199999999998</v>
      </c>
      <c r="D21" s="34">
        <f aca="true" t="shared" si="4" ref="D21:J21">SUM(D6:D20)</f>
        <v>55480.46400000001</v>
      </c>
      <c r="E21" s="34">
        <f t="shared" si="4"/>
        <v>0</v>
      </c>
      <c r="F21" s="34">
        <f t="shared" si="4"/>
        <v>0</v>
      </c>
      <c r="G21" s="34">
        <f t="shared" si="4"/>
        <v>1117.9199999999998</v>
      </c>
      <c r="H21" s="34">
        <f t="shared" si="4"/>
        <v>61644.96000000002</v>
      </c>
      <c r="I21" s="34">
        <f t="shared" si="4"/>
        <v>61644.96</v>
      </c>
      <c r="J21" s="40">
        <f t="shared" si="4"/>
        <v>1427160</v>
      </c>
    </row>
    <row r="22" spans="1:10" ht="80.25" customHeight="1">
      <c r="A22" s="18"/>
      <c r="B22" s="22" t="s">
        <v>17</v>
      </c>
      <c r="C22" s="5">
        <f>C21</f>
        <v>1117.9199999999998</v>
      </c>
      <c r="D22" s="12"/>
      <c r="E22" s="15" t="s">
        <v>20</v>
      </c>
      <c r="F22" s="9">
        <f>E21</f>
        <v>0</v>
      </c>
      <c r="G22" s="23"/>
      <c r="H22" s="24" t="s">
        <v>22</v>
      </c>
      <c r="I22" s="31">
        <f>C21+E21</f>
        <v>1117.9199999999998</v>
      </c>
      <c r="J22" s="41"/>
    </row>
    <row r="23" spans="1:9" ht="62.25" customHeight="1">
      <c r="A23" s="18"/>
      <c r="B23" s="22" t="s">
        <v>27</v>
      </c>
      <c r="C23" s="5">
        <f>0.9*61644.96</f>
        <v>55480.464</v>
      </c>
      <c r="D23" s="12"/>
      <c r="E23" s="15" t="s">
        <v>28</v>
      </c>
      <c r="F23" s="9">
        <f>0.1*61644.96</f>
        <v>6164.496</v>
      </c>
      <c r="G23" s="23"/>
      <c r="H23" s="24" t="s">
        <v>23</v>
      </c>
      <c r="I23" s="9">
        <f>C23+F23</f>
        <v>61644.96</v>
      </c>
    </row>
    <row r="24" spans="1:9" ht="66.75" customHeight="1">
      <c r="A24" s="18"/>
      <c r="B24" s="22" t="s">
        <v>19</v>
      </c>
      <c r="C24" s="9">
        <f>C23/C22</f>
        <v>49.62829540575355</v>
      </c>
      <c r="D24" s="12"/>
      <c r="E24" s="15" t="s">
        <v>21</v>
      </c>
      <c r="F24" s="9">
        <f>0</f>
        <v>0</v>
      </c>
      <c r="G24" s="23"/>
      <c r="H24" s="24" t="s">
        <v>24</v>
      </c>
      <c r="I24" s="9">
        <f>I23/I22</f>
        <v>55.14255045083728</v>
      </c>
    </row>
    <row r="25" spans="1:9" ht="19.5">
      <c r="A25" s="18"/>
      <c r="B25" s="11"/>
      <c r="C25" s="14"/>
      <c r="D25" s="12"/>
      <c r="E25" s="12"/>
      <c r="F25" s="13"/>
      <c r="G25" s="12"/>
      <c r="H25" s="12"/>
      <c r="I25" s="13"/>
    </row>
    <row r="26" ht="18.75">
      <c r="C26" s="26"/>
    </row>
    <row r="43" ht="12.75">
      <c r="D43" s="3"/>
    </row>
    <row r="44" ht="12.75">
      <c r="D44" s="3"/>
    </row>
    <row r="47" ht="12.75">
      <c r="D47" s="3"/>
    </row>
  </sheetData>
  <sheetProtection/>
  <mergeCells count="3">
    <mergeCell ref="A1:B1"/>
    <mergeCell ref="C4:D4"/>
    <mergeCell ref="E4:F4"/>
  </mergeCells>
  <printOptions/>
  <pageMargins left="0.2755905511811024" right="0.7480314960629921" top="0.7480314960629921" bottom="0.8267716535433072" header="0.5118110236220472" footer="0.5118110236220472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2023-03-01T11:58:17Z</cp:lastPrinted>
  <dcterms:created xsi:type="dcterms:W3CDTF">2004-01-09T07:03:24Z</dcterms:created>
  <dcterms:modified xsi:type="dcterms:W3CDTF">2023-03-06T07:36:45Z</dcterms:modified>
  <cp:category/>
  <cp:version/>
  <cp:contentType/>
  <cp:contentStatus/>
</cp:coreProperties>
</file>